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atrina Menzigian\OneDrive\Documents\AAMA\AAMA Grant Program\Forms\2023\"/>
    </mc:Choice>
  </mc:AlternateContent>
  <xr:revisionPtr revIDLastSave="0" documentId="8_{A5A102D8-D08B-483E-AB4C-E59153213558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Grant Proposal Budget" sheetId="3" r:id="rId1"/>
    <sheet name="Salary" sheetId="4" r:id="rId2"/>
    <sheet name="Equipment" sheetId="5" r:id="rId3"/>
    <sheet name="Operations" sheetId="6" r:id="rId4"/>
    <sheet name="Trainings" sheetId="7" r:id="rId5"/>
  </sheets>
  <externalReferences>
    <externalReference r:id="rId6"/>
    <externalReference r:id="rId7"/>
  </externalReferences>
  <definedNames>
    <definedName name="_xlnm.Print_Area" localSheetId="0">'Grant Proposal Budget'!$B$1:$J$41</definedName>
    <definedName name="Priority" localSheetId="0">'[1]Business Process Flowchart'!#REF!</definedName>
    <definedName name="Priority">'[1]Business Process Flowchart'!#REF!</definedName>
    <definedName name="Status" localSheetId="0">'[1]Business Process Flowchart'!#REF!</definedName>
    <definedName name="Status">'[1]Business Process Flowchart'!#REF!</definedName>
    <definedName name="Type" localSheetId="0">'[2]Towing Invoice'!#REF!</definedName>
    <definedName name="Type">'[2]Towing Invoice'!#REF!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3" l="1"/>
  <c r="H12" i="3"/>
  <c r="H13" i="3"/>
  <c r="H14" i="3"/>
  <c r="H15" i="3"/>
  <c r="D11" i="3"/>
  <c r="E11" i="3"/>
  <c r="F11" i="3"/>
  <c r="G11" i="3"/>
  <c r="D12" i="3"/>
  <c r="E12" i="3"/>
  <c r="F12" i="3"/>
  <c r="G12" i="3"/>
  <c r="D13" i="3"/>
  <c r="E13" i="3"/>
  <c r="F13" i="3"/>
  <c r="G13" i="3"/>
  <c r="D14" i="3"/>
  <c r="E14" i="3"/>
  <c r="F14" i="3"/>
  <c r="G14" i="3"/>
  <c r="D15" i="3"/>
  <c r="E15" i="3"/>
  <c r="F15" i="3"/>
  <c r="G15" i="3"/>
  <c r="D6" i="7"/>
  <c r="F6" i="7"/>
  <c r="F7" i="7"/>
  <c r="F8" i="7"/>
  <c r="F9" i="7"/>
  <c r="F10" i="7"/>
  <c r="F11" i="7"/>
  <c r="F12" i="7"/>
  <c r="F13" i="7"/>
  <c r="F14" i="7"/>
  <c r="F15" i="7"/>
  <c r="F16" i="7"/>
  <c r="F5" i="7"/>
  <c r="D17" i="7"/>
  <c r="E17" i="6"/>
  <c r="G16" i="6"/>
  <c r="G15" i="6"/>
  <c r="G14" i="6"/>
  <c r="G13" i="6"/>
  <c r="G12" i="6"/>
  <c r="G11" i="6"/>
  <c r="G10" i="6"/>
  <c r="G9" i="6"/>
  <c r="G8" i="6"/>
  <c r="G7" i="6"/>
  <c r="G6" i="6"/>
  <c r="G5" i="6"/>
  <c r="H6" i="5"/>
  <c r="H7" i="5"/>
  <c r="H8" i="5"/>
  <c r="H9" i="5"/>
  <c r="H10" i="5"/>
  <c r="H11" i="5"/>
  <c r="H12" i="5"/>
  <c r="H13" i="5"/>
  <c r="H14" i="5"/>
  <c r="H15" i="5"/>
  <c r="H16" i="5"/>
  <c r="H5" i="5"/>
  <c r="E17" i="5"/>
  <c r="G16" i="3"/>
  <c r="G17" i="3"/>
  <c r="G18" i="3"/>
  <c r="G19" i="3"/>
  <c r="G20" i="3"/>
  <c r="G21" i="3"/>
  <c r="G22" i="3"/>
  <c r="G23" i="3"/>
  <c r="F16" i="3"/>
  <c r="F17" i="3"/>
  <c r="F18" i="3"/>
  <c r="F19" i="3"/>
  <c r="F20" i="3"/>
  <c r="F21" i="3"/>
  <c r="F22" i="3"/>
  <c r="F23" i="3"/>
  <c r="E16" i="3"/>
  <c r="E17" i="3"/>
  <c r="E18" i="3"/>
  <c r="E19" i="3"/>
  <c r="E20" i="3"/>
  <c r="E21" i="3"/>
  <c r="E22" i="3"/>
  <c r="E23" i="3"/>
  <c r="D16" i="3"/>
  <c r="D17" i="3"/>
  <c r="D18" i="3"/>
  <c r="D19" i="3"/>
  <c r="D20" i="3"/>
  <c r="D21" i="3"/>
  <c r="D22" i="3"/>
  <c r="D23" i="3"/>
  <c r="L6" i="4"/>
  <c r="J6" i="4"/>
  <c r="M6" i="4" s="1"/>
  <c r="H6" i="4"/>
  <c r="H18" i="4" s="1"/>
  <c r="F6" i="4"/>
  <c r="F18" i="4" s="1"/>
  <c r="M7" i="4"/>
  <c r="N7" i="4" s="1"/>
  <c r="M8" i="4"/>
  <c r="N8" i="4" s="1"/>
  <c r="M9" i="4"/>
  <c r="N9" i="4" s="1"/>
  <c r="M10" i="4"/>
  <c r="M11" i="4"/>
  <c r="M12" i="4"/>
  <c r="N12" i="4" s="1"/>
  <c r="M13" i="4"/>
  <c r="M14" i="4"/>
  <c r="N14" i="4" s="1"/>
  <c r="M15" i="4"/>
  <c r="N15" i="4" s="1"/>
  <c r="M16" i="4"/>
  <c r="N16" i="4" s="1"/>
  <c r="M17" i="4"/>
  <c r="N17" i="4" s="1"/>
  <c r="N10" i="4"/>
  <c r="N11" i="4"/>
  <c r="N13" i="4"/>
  <c r="K18" i="4"/>
  <c r="I18" i="4"/>
  <c r="G18" i="4"/>
  <c r="E18" i="4"/>
  <c r="J18" i="4" l="1"/>
  <c r="L18" i="4"/>
  <c r="N6" i="4"/>
  <c r="N18" i="4" s="1"/>
  <c r="O13" i="4" s="1"/>
  <c r="F17" i="7"/>
  <c r="G17" i="6"/>
  <c r="H17" i="5"/>
  <c r="G24" i="3"/>
  <c r="M18" i="4"/>
  <c r="O15" i="4" l="1"/>
  <c r="O10" i="4"/>
  <c r="O9" i="4"/>
  <c r="O16" i="4"/>
  <c r="O11" i="4"/>
  <c r="O6" i="4"/>
  <c r="O12" i="4"/>
  <c r="O7" i="4"/>
  <c r="O17" i="4"/>
  <c r="O8" i="4"/>
  <c r="O14" i="4"/>
  <c r="F24" i="3"/>
  <c r="E24" i="3"/>
  <c r="D24" i="3"/>
  <c r="H23" i="3"/>
  <c r="H22" i="3"/>
  <c r="H21" i="3"/>
  <c r="H20" i="3"/>
  <c r="H19" i="3"/>
  <c r="H18" i="3"/>
  <c r="H17" i="3"/>
  <c r="H16" i="3"/>
  <c r="O18" i="4" l="1"/>
  <c r="H24" i="3"/>
  <c r="I12" i="3" l="1"/>
  <c r="I14" i="3"/>
  <c r="I23" i="3"/>
  <c r="I19" i="3"/>
  <c r="I22" i="3"/>
  <c r="I20" i="3"/>
  <c r="I18" i="3"/>
  <c r="I16" i="3"/>
  <c r="I13" i="3"/>
  <c r="I11" i="3"/>
  <c r="I21" i="3"/>
  <c r="I15" i="3"/>
  <c r="I17" i="3"/>
  <c r="I24" i="3" l="1"/>
</calcChain>
</file>

<file path=xl/sharedStrings.xml><?xml version="1.0" encoding="utf-8"?>
<sst xmlns="http://schemas.openxmlformats.org/spreadsheetml/2006/main" count="85" uniqueCount="64">
  <si>
    <t>STATUS</t>
  </si>
  <si>
    <t>SUBMITTED TO</t>
  </si>
  <si>
    <t>DATE SUBMITTED</t>
  </si>
  <si>
    <t>GRANT NAME</t>
  </si>
  <si>
    <t>SUBMITTED BY</t>
  </si>
  <si>
    <t>ADDRESS OF RECEIVER</t>
  </si>
  <si>
    <t>TOTAL</t>
  </si>
  <si>
    <t>%</t>
  </si>
  <si>
    <t xml:space="preserve"> PROPOSAL BUDGET Form</t>
  </si>
  <si>
    <t>Total by Categories</t>
  </si>
  <si>
    <t>Q 1</t>
  </si>
  <si>
    <t>Q 2</t>
  </si>
  <si>
    <t>Q 3</t>
  </si>
  <si>
    <t xml:space="preserve">Category </t>
  </si>
  <si>
    <t>Description</t>
  </si>
  <si>
    <t>Salary</t>
  </si>
  <si>
    <t>Name of person who will be engaged</t>
  </si>
  <si>
    <t>Q1</t>
  </si>
  <si>
    <t>Q2</t>
  </si>
  <si>
    <t>Q3</t>
  </si>
  <si>
    <t xml:space="preserve"> TOTALS</t>
  </si>
  <si>
    <t>Item Description</t>
  </si>
  <si>
    <t>Description (Model Number, Manufac)</t>
  </si>
  <si>
    <t>Cost Per Unit</t>
  </si>
  <si>
    <t>Number of Units</t>
  </si>
  <si>
    <t>Q4</t>
  </si>
  <si>
    <t>Position</t>
  </si>
  <si>
    <t>Daily Rate</t>
  </si>
  <si>
    <t>Q1, Number of Working Days</t>
  </si>
  <si>
    <t>Q2, Number of Working Days</t>
  </si>
  <si>
    <t>Q3, Number of Working Days</t>
  </si>
  <si>
    <t>Q4, Number of Working Days</t>
  </si>
  <si>
    <t>Total Days</t>
  </si>
  <si>
    <t>all staff involved</t>
  </si>
  <si>
    <t xml:space="preserve">Q1 </t>
  </si>
  <si>
    <t>Computer</t>
  </si>
  <si>
    <t>Link to website</t>
  </si>
  <si>
    <t>Equipment and Supplies</t>
  </si>
  <si>
    <t>Equipment and supplies</t>
  </si>
  <si>
    <t>Put Q1, Q2, Q3, Q4</t>
  </si>
  <si>
    <t xml:space="preserve">Dell 23.8" OptiPlex 5480 </t>
  </si>
  <si>
    <t>Electricity</t>
  </si>
  <si>
    <t>air conditioning for 2 rooms</t>
  </si>
  <si>
    <t>Number of  Month</t>
  </si>
  <si>
    <t>Cost Per Month</t>
  </si>
  <si>
    <t>Internet</t>
  </si>
  <si>
    <t>Phone</t>
  </si>
  <si>
    <t>Utilities</t>
  </si>
  <si>
    <t>Training event 1.</t>
  </si>
  <si>
    <t xml:space="preserve">Description </t>
  </si>
  <si>
    <t>Transportation for Training event 1.</t>
  </si>
  <si>
    <t>Coffe Break for Training event 1.</t>
  </si>
  <si>
    <t>Perdiem cost for Training event 1.</t>
  </si>
  <si>
    <t>Hotel accommodation for training event 1.</t>
  </si>
  <si>
    <t>30 participants, Team building</t>
  </si>
  <si>
    <t xml:space="preserve">Cost </t>
  </si>
  <si>
    <t>3 cars Yerevan-Stepanakert, each 70$</t>
  </si>
  <si>
    <t>Trainings</t>
  </si>
  <si>
    <t xml:space="preserve">Transportation and logistics </t>
  </si>
  <si>
    <t>Operational costs (utilities, facilities, fees, etc)</t>
  </si>
  <si>
    <t>Facilities</t>
  </si>
  <si>
    <t>Gas</t>
  </si>
  <si>
    <t>*** Figures given are illustrative samples and not actuals</t>
  </si>
  <si>
    <t xml:space="preserve">ADDRESS OF SENDER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</si>
</sst>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;@"/>
    <numFmt numFmtId="165" formatCode="_(&quot;$&quot;* #,##0_);_(&quot;$&quot;* \(#,##0\);_(&quot;$&quot;* &quot;-&quot;??_);_(@_)"/>
    <numFmt numFmtId="166" formatCode="[$USD]\ #,##0"/>
  </numFmts>
  <fonts count="20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2"/>
      <color theme="1"/>
      <name val="Century Gothic"/>
      <family val="1"/>
    </font>
    <font>
      <b/>
      <sz val="9"/>
      <color theme="1"/>
      <name val="Century Gothic"/>
      <family val="1"/>
    </font>
    <font>
      <b/>
      <sz val="9"/>
      <color theme="0"/>
      <name val="Century Gothic"/>
      <family val="1"/>
    </font>
    <font>
      <b/>
      <sz val="10"/>
      <color theme="0"/>
      <name val="Century Gothic"/>
      <family val="1"/>
    </font>
    <font>
      <sz val="12"/>
      <color theme="1"/>
      <name val="Century Gothic"/>
      <family val="2"/>
    </font>
    <font>
      <sz val="11"/>
      <color theme="1"/>
      <name val="Calibri"/>
      <family val="2"/>
      <scheme val="minor"/>
    </font>
    <font>
      <sz val="10"/>
      <color theme="1"/>
      <name val="Century Gothic"/>
      <family val="1"/>
    </font>
    <font>
      <b/>
      <sz val="9"/>
      <color theme="3" tint="-0.249977111117893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theme="0" tint="-0.499984740745262"/>
      <name val="Century Gothic"/>
      <family val="1"/>
    </font>
    <font>
      <sz val="12"/>
      <color theme="1"/>
      <name val="Calibri"/>
      <family val="2"/>
      <scheme val="minor"/>
    </font>
    <font>
      <sz val="10"/>
      <name val="Century Gothic"/>
      <family val="1"/>
    </font>
    <font>
      <b/>
      <sz val="10"/>
      <color theme="1"/>
      <name val="Century Gothic"/>
      <family val="1"/>
    </font>
    <font>
      <b/>
      <sz val="10"/>
      <color rgb="FF008000"/>
      <name val="Century Gothic"/>
      <family val="1"/>
    </font>
    <font>
      <b/>
      <sz val="10"/>
      <color rgb="FFFF0000"/>
      <name val="Century Gothic"/>
      <family val="1"/>
    </font>
    <font>
      <b/>
      <sz val="10"/>
      <color rgb="FFFF6600"/>
      <name val="Century Gothic"/>
      <family val="1"/>
    </font>
    <font>
      <u/>
      <sz val="12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darkDown">
        <fgColor theme="0" tint="-0.14996795556505021"/>
        <bgColor theme="6" tint="0.39994506668294322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9" fontId="13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4" fontId="14" fillId="0" borderId="1" xfId="0" applyNumberFormat="1" applyFont="1" applyBorder="1" applyAlignment="1">
      <alignment horizontal="left" vertical="center" inden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indent="1"/>
    </xf>
    <xf numFmtId="9" fontId="9" fillId="5" borderId="1" xfId="18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5" fontId="9" fillId="6" borderId="1" xfId="0" applyNumberFormat="1" applyFont="1" applyFill="1" applyBorder="1" applyAlignment="1">
      <alignment horizontal="center" vertical="center"/>
    </xf>
    <xf numFmtId="165" fontId="6" fillId="7" borderId="1" xfId="0" applyNumberFormat="1" applyFont="1" applyFill="1" applyBorder="1" applyAlignment="1">
      <alignment horizontal="center" vertical="center"/>
    </xf>
    <xf numFmtId="165" fontId="6" fillId="8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9" fontId="9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 indent="1"/>
    </xf>
    <xf numFmtId="0" fontId="15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center" vertical="center" wrapText="1"/>
    </xf>
    <xf numFmtId="3" fontId="6" fillId="7" borderId="1" xfId="0" applyNumberFormat="1" applyFont="1" applyFill="1" applyBorder="1" applyAlignment="1">
      <alignment horizontal="center" vertical="center"/>
    </xf>
    <xf numFmtId="166" fontId="6" fillId="7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49" fontId="19" fillId="0" borderId="1" xfId="19" applyNumberForma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 indent="1"/>
    </xf>
    <xf numFmtId="0" fontId="0" fillId="0" borderId="4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9" fillId="0" borderId="5" xfId="0" applyFont="1" applyBorder="1" applyAlignment="1">
      <alignment horizontal="left" vertical="center" indent="1"/>
    </xf>
    <xf numFmtId="0" fontId="9" fillId="0" borderId="4" xfId="0" applyFont="1" applyBorder="1" applyAlignment="1">
      <alignment horizontal="left" vertical="center" indent="1"/>
    </xf>
    <xf numFmtId="0" fontId="10" fillId="0" borderId="2" xfId="0" applyFont="1" applyBorder="1" applyAlignment="1">
      <alignment horizontal="left" indent="1"/>
    </xf>
    <xf numFmtId="0" fontId="10" fillId="0" borderId="0" xfId="0" applyFont="1" applyAlignment="1">
      <alignment horizontal="left" indent="1"/>
    </xf>
    <xf numFmtId="0" fontId="9" fillId="0" borderId="6" xfId="0" applyFont="1" applyBorder="1" applyAlignment="1">
      <alignment horizontal="left" vertical="center" indent="1"/>
    </xf>
    <xf numFmtId="164" fontId="9" fillId="0" borderId="5" xfId="0" applyNumberFormat="1" applyFont="1" applyBorder="1" applyAlignment="1">
      <alignment horizontal="left" vertical="center" indent="1"/>
    </xf>
    <xf numFmtId="164" fontId="9" fillId="0" borderId="4" xfId="0" applyNumberFormat="1" applyFont="1" applyBorder="1" applyAlignment="1">
      <alignment horizontal="left" vertical="center" indent="1"/>
    </xf>
    <xf numFmtId="0" fontId="4" fillId="3" borderId="3" xfId="0" applyFont="1" applyFill="1" applyBorder="1" applyAlignment="1">
      <alignment horizontal="right" vertical="center"/>
    </xf>
    <xf numFmtId="0" fontId="0" fillId="0" borderId="7" xfId="0" applyBorder="1" applyAlignment="1">
      <alignment vertical="center"/>
    </xf>
  </cellXfs>
  <cellStyles count="2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9" builtinId="8"/>
    <cellStyle name="Normal" xfId="0" builtinId="0"/>
    <cellStyle name="Normal 2" xfId="17" xr:uid="{00000000-0005-0000-0000-000012000000}"/>
    <cellStyle name="Percent" xfId="18" builtinId="5"/>
  </cellStyles>
  <dxfs count="5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 tint="0.24994659260841701"/>
        </patternFill>
      </fill>
    </dxf>
  </dxfs>
  <tableStyles count="0" defaultTableStyle="TableStyleMedium9" defaultPivotStyle="PivotStyleMedium4"/>
  <colors>
    <mruColors>
      <color rgb="FF00BD32"/>
      <color rgb="FF40B1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844550</xdr:colOff>
      <xdr:row>0</xdr:row>
      <xdr:rowOff>488950</xdr:rowOff>
    </xdr:from>
    <xdr:to>
      <xdr:col>6</xdr:col>
      <xdr:colOff>677994</xdr:colOff>
      <xdr:row>5</xdr:row>
      <xdr:rowOff>93581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8850" y="488950"/>
          <a:ext cx="2246444" cy="12937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409575</xdr:colOff>
      <xdr:row>0</xdr:row>
      <xdr:rowOff>76200</xdr:rowOff>
    </xdr:from>
    <xdr:to>
      <xdr:col>14</xdr:col>
      <xdr:colOff>554169</xdr:colOff>
      <xdr:row>1</xdr:row>
      <xdr:rowOff>1138156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77550" y="76200"/>
          <a:ext cx="2249619" cy="12619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646043</xdr:colOff>
      <xdr:row>1</xdr:row>
      <xdr:rowOff>149087</xdr:rowOff>
    </xdr:from>
    <xdr:to>
      <xdr:col>8</xdr:col>
      <xdr:colOff>1482</xdr:colOff>
      <xdr:row>1</xdr:row>
      <xdr:rowOff>1379121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96978" y="347870"/>
          <a:ext cx="2270917" cy="12300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933450</xdr:colOff>
      <xdr:row>0</xdr:row>
      <xdr:rowOff>76200</xdr:rowOff>
    </xdr:from>
    <xdr:to>
      <xdr:col>6</xdr:col>
      <xdr:colOff>636466</xdr:colOff>
      <xdr:row>1</xdr:row>
      <xdr:rowOff>1095481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29175" y="76200"/>
          <a:ext cx="2255716" cy="12193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3390900</xdr:colOff>
      <xdr:row>1</xdr:row>
      <xdr:rowOff>76200</xdr:rowOff>
    </xdr:from>
    <xdr:to>
      <xdr:col>5</xdr:col>
      <xdr:colOff>674566</xdr:colOff>
      <xdr:row>1</xdr:row>
      <xdr:rowOff>1295506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91350" y="276225"/>
          <a:ext cx="2255716" cy="12193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usiness-Process-Flowchart-Template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Towing-Invoice-Template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siness Process Flowchar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wing Invoice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J42"/>
  <sheetViews>
    <sheetView showGridLines="0" tabSelected="1" zoomScaleNormal="100" zoomScalePageLayoutView="75" workbookViewId="0">
      <pane ySplit="1" topLeftCell="A21" activePane="bottomLeft" state="frozen"/>
      <selection pane="bottomLeft" activeCell="B4" sqref="B4:H4"/>
    </sheetView>
  </sheetViews>
  <sheetFormatPr defaultColWidth="11" defaultRowHeight="15.75"/>
  <cols>
    <col min="1" max="1" width="3.375" customWidth="1"/>
    <col min="2" max="2" width="36.875" customWidth="1"/>
    <col min="3" max="3" width="45.5" customWidth="1"/>
    <col min="4" max="8" width="15.875" customWidth="1"/>
    <col min="9" max="9" width="10.875" customWidth="1"/>
    <col min="10" max="10" width="13.875" customWidth="1"/>
    <col min="11" max="11" width="3.375" customWidth="1"/>
    <col min="12" max="12" width="13.875" customWidth="1"/>
  </cols>
  <sheetData>
    <row r="1" spans="2:10" ht="42" customHeight="1">
      <c r="B1" s="3" t="s">
        <v>8</v>
      </c>
      <c r="C1" s="2"/>
      <c r="D1" s="2" t="s">
        <v>62</v>
      </c>
      <c r="E1" s="2"/>
      <c r="F1" s="2"/>
      <c r="G1" s="2"/>
      <c r="H1" s="2"/>
      <c r="I1" s="2"/>
      <c r="J1" s="2"/>
    </row>
    <row r="2" spans="2:10" ht="30.95" customHeight="1">
      <c r="B2" s="34" t="s">
        <v>3</v>
      </c>
      <c r="C2" s="34"/>
      <c r="D2" s="34"/>
      <c r="E2" s="34"/>
      <c r="F2" s="34"/>
      <c r="G2" s="34"/>
      <c r="H2" s="34"/>
      <c r="I2" s="35" t="s">
        <v>2</v>
      </c>
      <c r="J2" s="35"/>
    </row>
    <row r="3" spans="2:10" ht="20.100000000000001" customHeight="1">
      <c r="B3" s="33"/>
      <c r="C3" s="33"/>
      <c r="D3" s="33"/>
      <c r="E3" s="33"/>
      <c r="F3" s="33"/>
      <c r="G3" s="33"/>
      <c r="H3" s="36"/>
      <c r="I3" s="37"/>
      <c r="J3" s="38"/>
    </row>
    <row r="4" spans="2:10" ht="20.100000000000001" customHeight="1">
      <c r="B4" s="34" t="s">
        <v>5</v>
      </c>
      <c r="C4" s="34"/>
      <c r="D4" s="34"/>
      <c r="E4" s="34"/>
      <c r="F4" s="34"/>
      <c r="G4" s="34"/>
      <c r="H4" s="34"/>
      <c r="I4" s="34" t="s">
        <v>1</v>
      </c>
      <c r="J4" s="34"/>
    </row>
    <row r="5" spans="2:10" ht="20.100000000000001" customHeight="1">
      <c r="B5" s="30"/>
      <c r="C5" s="30"/>
      <c r="D5" s="30"/>
      <c r="E5" s="30"/>
      <c r="F5" s="30"/>
      <c r="G5" s="30"/>
      <c r="H5" s="31"/>
      <c r="I5" s="32"/>
      <c r="J5" s="33"/>
    </row>
    <row r="6" spans="2:10" ht="20.100000000000001" customHeight="1">
      <c r="B6" s="34" t="s">
        <v>63</v>
      </c>
      <c r="C6" s="34"/>
      <c r="D6" s="34"/>
      <c r="E6" s="34"/>
      <c r="F6" s="34"/>
      <c r="G6" s="34"/>
      <c r="H6" s="34"/>
      <c r="I6" s="34" t="s">
        <v>4</v>
      </c>
      <c r="J6" s="34"/>
    </row>
    <row r="7" spans="2:10" ht="20.100000000000001" customHeight="1">
      <c r="B7" s="30"/>
      <c r="C7" s="30"/>
      <c r="D7" s="30"/>
      <c r="E7" s="30"/>
      <c r="F7" s="30"/>
      <c r="G7" s="30"/>
      <c r="H7" s="31"/>
      <c r="I7" s="32"/>
      <c r="J7" s="33"/>
    </row>
    <row r="8" spans="2:10" ht="8.1" customHeight="1">
      <c r="B8" s="1"/>
      <c r="C8" s="1"/>
      <c r="D8" s="1"/>
      <c r="E8" s="1"/>
      <c r="F8" s="1"/>
      <c r="G8" s="1"/>
      <c r="H8" s="1"/>
      <c r="I8" s="1"/>
      <c r="J8" s="1"/>
    </row>
    <row r="9" spans="2:10" ht="24.95" customHeight="1">
      <c r="B9" s="29" t="s">
        <v>9</v>
      </c>
      <c r="C9" s="29"/>
      <c r="D9" s="29"/>
      <c r="E9" s="29"/>
      <c r="F9" s="29"/>
      <c r="G9" s="29"/>
      <c r="H9" s="29"/>
      <c r="I9" s="29"/>
      <c r="J9" s="29"/>
    </row>
    <row r="10" spans="2:10" ht="24.95" customHeight="1">
      <c r="B10" s="4" t="s">
        <v>13</v>
      </c>
      <c r="C10" s="4" t="s">
        <v>14</v>
      </c>
      <c r="D10" s="4" t="s">
        <v>10</v>
      </c>
      <c r="E10" s="4" t="s">
        <v>11</v>
      </c>
      <c r="F10" s="4" t="s">
        <v>12</v>
      </c>
      <c r="G10" s="4" t="s">
        <v>25</v>
      </c>
      <c r="H10" s="4" t="s">
        <v>6</v>
      </c>
      <c r="I10" s="4" t="s">
        <v>7</v>
      </c>
      <c r="J10" s="4" t="s">
        <v>0</v>
      </c>
    </row>
    <row r="11" spans="2:10" ht="21.95" customHeight="1">
      <c r="B11" s="5" t="s">
        <v>15</v>
      </c>
      <c r="C11" s="6" t="s">
        <v>33</v>
      </c>
      <c r="D11" s="9">
        <f>Salary!F18</f>
        <v>150</v>
      </c>
      <c r="E11" s="9">
        <f>Salary!H18</f>
        <v>75</v>
      </c>
      <c r="F11" s="9">
        <f>Salary!J18</f>
        <v>300</v>
      </c>
      <c r="G11" s="9">
        <f>Salary!L6</f>
        <v>150</v>
      </c>
      <c r="H11" s="10">
        <f>SUM(D11:G11)</f>
        <v>675</v>
      </c>
      <c r="I11" s="8">
        <f>H11/H24</f>
        <v>0.11392405063291139</v>
      </c>
      <c r="J11" s="13"/>
    </row>
    <row r="12" spans="2:10" ht="21.95" customHeight="1">
      <c r="B12" s="7" t="s">
        <v>38</v>
      </c>
      <c r="C12" s="6"/>
      <c r="D12" s="9">
        <f>Equipment!H5</f>
        <v>3000</v>
      </c>
      <c r="E12" s="9">
        <f>Salary!H19</f>
        <v>0</v>
      </c>
      <c r="F12" s="9">
        <f>Salary!J19</f>
        <v>0</v>
      </c>
      <c r="G12" s="9">
        <f>Salary!L7</f>
        <v>0</v>
      </c>
      <c r="H12" s="10">
        <f t="shared" ref="H12:H23" si="0">SUM(D12:F12)</f>
        <v>3000</v>
      </c>
      <c r="I12" s="8">
        <f>H12/H24</f>
        <v>0.50632911392405067</v>
      </c>
      <c r="J12" s="14"/>
    </row>
    <row r="13" spans="2:10" ht="21.95" customHeight="1">
      <c r="B13" s="7" t="s">
        <v>59</v>
      </c>
      <c r="C13" s="6"/>
      <c r="D13" s="9">
        <f>Operations!G5</f>
        <v>1200</v>
      </c>
      <c r="E13" s="9">
        <f>Operations!G6</f>
        <v>20</v>
      </c>
      <c r="F13" s="9">
        <f>Salary!J20</f>
        <v>0</v>
      </c>
      <c r="G13" s="9">
        <f>Salary!L8</f>
        <v>0</v>
      </c>
      <c r="H13" s="10">
        <f t="shared" si="0"/>
        <v>1220</v>
      </c>
      <c r="I13" s="8">
        <f>H13/H24</f>
        <v>0.2059071729957806</v>
      </c>
      <c r="J13" s="14"/>
    </row>
    <row r="14" spans="2:10" ht="21.95" customHeight="1">
      <c r="B14" s="7" t="s">
        <v>58</v>
      </c>
      <c r="C14" s="6"/>
      <c r="D14" s="9">
        <f>Operations!G6</f>
        <v>20</v>
      </c>
      <c r="E14" s="9">
        <f>Operations!G7</f>
        <v>0</v>
      </c>
      <c r="F14" s="9">
        <f>Salary!J21</f>
        <v>0</v>
      </c>
      <c r="G14" s="9">
        <f>Salary!L9</f>
        <v>0</v>
      </c>
      <c r="H14" s="10">
        <f t="shared" ref="H14" si="1">SUM(D14:F14)</f>
        <v>20</v>
      </c>
      <c r="I14" s="8">
        <f>H14/H24</f>
        <v>3.3755274261603376E-3</v>
      </c>
      <c r="J14" s="14"/>
    </row>
    <row r="15" spans="2:10" ht="21.95" customHeight="1">
      <c r="B15" s="7" t="s">
        <v>57</v>
      </c>
      <c r="C15" s="6"/>
      <c r="D15" s="9">
        <f>Salary!F21</f>
        <v>0</v>
      </c>
      <c r="E15" s="9">
        <f>Trainings!F5+Trainings!F6</f>
        <v>1010</v>
      </c>
      <c r="F15" s="9">
        <f>Salary!J21</f>
        <v>0</v>
      </c>
      <c r="G15" s="9">
        <f>Salary!L9</f>
        <v>0</v>
      </c>
      <c r="H15" s="10">
        <f t="shared" si="0"/>
        <v>1010</v>
      </c>
      <c r="I15" s="8">
        <f>H15/H24</f>
        <v>0.17046413502109706</v>
      </c>
      <c r="J15" s="14"/>
    </row>
    <row r="16" spans="2:10" ht="21.95" customHeight="1">
      <c r="B16" s="7"/>
      <c r="C16" s="6"/>
      <c r="D16" s="9">
        <f>Salary!F22</f>
        <v>0</v>
      </c>
      <c r="E16" s="9">
        <f>Salary!H22</f>
        <v>0</v>
      </c>
      <c r="F16" s="9">
        <f>Salary!J22</f>
        <v>0</v>
      </c>
      <c r="G16" s="9">
        <f>Salary!L10</f>
        <v>0</v>
      </c>
      <c r="H16" s="10">
        <f t="shared" si="0"/>
        <v>0</v>
      </c>
      <c r="I16" s="8">
        <f>H16/H24</f>
        <v>0</v>
      </c>
      <c r="J16" s="14"/>
    </row>
    <row r="17" spans="2:10" ht="21.95" customHeight="1">
      <c r="B17" s="7"/>
      <c r="C17" s="6"/>
      <c r="D17" s="9">
        <f>Salary!F23</f>
        <v>0</v>
      </c>
      <c r="E17" s="9">
        <f>Salary!H23</f>
        <v>0</v>
      </c>
      <c r="F17" s="9">
        <f>Salary!J23</f>
        <v>0</v>
      </c>
      <c r="G17" s="9">
        <f>Salary!L11</f>
        <v>0</v>
      </c>
      <c r="H17" s="10">
        <f t="shared" si="0"/>
        <v>0</v>
      </c>
      <c r="I17" s="8">
        <f>H17/H24</f>
        <v>0</v>
      </c>
      <c r="J17" s="14"/>
    </row>
    <row r="18" spans="2:10" ht="21.95" customHeight="1">
      <c r="B18" s="7"/>
      <c r="C18" s="6"/>
      <c r="D18" s="9">
        <f>Salary!F24</f>
        <v>0</v>
      </c>
      <c r="E18" s="9">
        <f>Salary!H24</f>
        <v>0</v>
      </c>
      <c r="F18" s="9">
        <f>Salary!J24</f>
        <v>0</v>
      </c>
      <c r="G18" s="9">
        <f>Salary!L12</f>
        <v>0</v>
      </c>
      <c r="H18" s="10">
        <f t="shared" si="0"/>
        <v>0</v>
      </c>
      <c r="I18" s="8">
        <f>H18/H24</f>
        <v>0</v>
      </c>
      <c r="J18" s="14"/>
    </row>
    <row r="19" spans="2:10" ht="21.95" customHeight="1">
      <c r="B19" s="7"/>
      <c r="C19" s="6"/>
      <c r="D19" s="9">
        <f>Salary!F25</f>
        <v>0</v>
      </c>
      <c r="E19" s="9">
        <f>Salary!H25</f>
        <v>0</v>
      </c>
      <c r="F19" s="9">
        <f>Salary!J25</f>
        <v>0</v>
      </c>
      <c r="G19" s="9">
        <f>Salary!L13</f>
        <v>0</v>
      </c>
      <c r="H19" s="10">
        <f t="shared" si="0"/>
        <v>0</v>
      </c>
      <c r="I19" s="8">
        <f>H19/H24</f>
        <v>0</v>
      </c>
      <c r="J19" s="15"/>
    </row>
    <row r="20" spans="2:10" ht="21.95" customHeight="1">
      <c r="B20" s="7"/>
      <c r="C20" s="6"/>
      <c r="D20" s="9">
        <f>Salary!F26</f>
        <v>0</v>
      </c>
      <c r="E20" s="9">
        <f>Salary!H26</f>
        <v>0</v>
      </c>
      <c r="F20" s="9">
        <f>Salary!J26</f>
        <v>0</v>
      </c>
      <c r="G20" s="9">
        <f>Salary!L14</f>
        <v>0</v>
      </c>
      <c r="H20" s="10">
        <f t="shared" si="0"/>
        <v>0</v>
      </c>
      <c r="I20" s="8">
        <f>H20/H24</f>
        <v>0</v>
      </c>
      <c r="J20" s="16"/>
    </row>
    <row r="21" spans="2:10" ht="21.95" customHeight="1">
      <c r="B21" s="7"/>
      <c r="C21" s="6"/>
      <c r="D21" s="9">
        <f>Salary!F27</f>
        <v>0</v>
      </c>
      <c r="E21" s="9">
        <f>Salary!H27</f>
        <v>0</v>
      </c>
      <c r="F21" s="9">
        <f>Salary!J27</f>
        <v>0</v>
      </c>
      <c r="G21" s="9">
        <f>Salary!L15</f>
        <v>0</v>
      </c>
      <c r="H21" s="10">
        <f t="shared" si="0"/>
        <v>0</v>
      </c>
      <c r="I21" s="8">
        <f>H21/H24</f>
        <v>0</v>
      </c>
      <c r="J21" s="16"/>
    </row>
    <row r="22" spans="2:10" ht="21.95" customHeight="1">
      <c r="B22" s="7"/>
      <c r="C22" s="6"/>
      <c r="D22" s="9">
        <f>Salary!F28</f>
        <v>0</v>
      </c>
      <c r="E22" s="9">
        <f>Salary!H28</f>
        <v>0</v>
      </c>
      <c r="F22" s="9">
        <f>Salary!J28</f>
        <v>0</v>
      </c>
      <c r="G22" s="9">
        <f>Salary!L16</f>
        <v>0</v>
      </c>
      <c r="H22" s="10">
        <f t="shared" si="0"/>
        <v>0</v>
      </c>
      <c r="I22" s="8">
        <f>H22/H24</f>
        <v>0</v>
      </c>
      <c r="J22" s="13"/>
    </row>
    <row r="23" spans="2:10" ht="21.95" customHeight="1">
      <c r="B23" s="7"/>
      <c r="C23" s="6"/>
      <c r="D23" s="9">
        <f>Salary!F29</f>
        <v>0</v>
      </c>
      <c r="E23" s="9">
        <f>Salary!H29</f>
        <v>0</v>
      </c>
      <c r="F23" s="9">
        <f>Salary!J29</f>
        <v>0</v>
      </c>
      <c r="G23" s="9">
        <f>Salary!L17</f>
        <v>0</v>
      </c>
      <c r="H23" s="10">
        <f t="shared" si="0"/>
        <v>0</v>
      </c>
      <c r="I23" s="8">
        <f>H23/H24</f>
        <v>0</v>
      </c>
      <c r="J23" s="17"/>
    </row>
    <row r="24" spans="2:10" ht="21.95" customHeight="1">
      <c r="B24" s="21"/>
      <c r="C24" s="19" t="s">
        <v>20</v>
      </c>
      <c r="D24" s="11">
        <f>SUM(D11:D23)</f>
        <v>4370</v>
      </c>
      <c r="E24" s="11">
        <f t="shared" ref="E24:G24" si="2">SUM(E11:E23)</f>
        <v>1105</v>
      </c>
      <c r="F24" s="11">
        <f t="shared" si="2"/>
        <v>300</v>
      </c>
      <c r="G24" s="11">
        <f t="shared" si="2"/>
        <v>150</v>
      </c>
      <c r="H24" s="12">
        <f>SUM(H11:H23)</f>
        <v>5925</v>
      </c>
      <c r="I24" s="18">
        <f>SUM(I11:I23)</f>
        <v>1</v>
      </c>
      <c r="J24" s="20"/>
    </row>
    <row r="25" spans="2:10" ht="8.1" customHeight="1">
      <c r="B25" s="1"/>
      <c r="C25" s="1"/>
      <c r="D25" s="1"/>
      <c r="E25" s="1"/>
      <c r="F25" s="1"/>
      <c r="G25" s="1"/>
      <c r="H25" s="1"/>
      <c r="I25" s="1"/>
      <c r="J25" s="1"/>
    </row>
    <row r="26" spans="2:10" ht="24.95" customHeight="1"/>
    <row r="27" spans="2:10" ht="24.95" customHeight="1"/>
    <row r="28" spans="2:10" ht="21.95" customHeight="1"/>
    <row r="29" spans="2:10" ht="21.95" customHeight="1"/>
    <row r="30" spans="2:10" ht="21.95" customHeight="1"/>
    <row r="31" spans="2:10" ht="21.95" customHeight="1"/>
    <row r="32" spans="2:10" ht="21.95" customHeight="1"/>
    <row r="33" spans="2:10" ht="21.95" customHeight="1"/>
    <row r="34" spans="2:10" ht="21.95" customHeight="1"/>
    <row r="35" spans="2:10" ht="21.95" customHeight="1"/>
    <row r="36" spans="2:10" ht="21.95" customHeight="1"/>
    <row r="37" spans="2:10" ht="21.95" customHeight="1"/>
    <row r="38" spans="2:10" ht="21.95" customHeight="1"/>
    <row r="39" spans="2:10" ht="21.95" customHeight="1"/>
    <row r="40" spans="2:10" ht="21.95" customHeight="1"/>
    <row r="41" spans="2:10" ht="8.1" customHeight="1">
      <c r="B41" s="1"/>
      <c r="C41" s="1"/>
      <c r="D41" s="1"/>
      <c r="E41" s="1"/>
      <c r="F41" s="1"/>
      <c r="G41" s="1"/>
      <c r="H41" s="1"/>
      <c r="I41" s="1"/>
      <c r="J41" s="1"/>
    </row>
    <row r="42" spans="2:10" ht="29.1" customHeight="1"/>
  </sheetData>
  <mergeCells count="13">
    <mergeCell ref="B2:H2"/>
    <mergeCell ref="I2:J2"/>
    <mergeCell ref="B3:H3"/>
    <mergeCell ref="I3:J3"/>
    <mergeCell ref="B4:H4"/>
    <mergeCell ref="I4:J4"/>
    <mergeCell ref="B9:J9"/>
    <mergeCell ref="B5:H5"/>
    <mergeCell ref="I5:J5"/>
    <mergeCell ref="B6:H6"/>
    <mergeCell ref="I6:J6"/>
    <mergeCell ref="B7:H7"/>
    <mergeCell ref="I7:J7"/>
  </mergeCells>
  <conditionalFormatting sqref="J11:J24">
    <cfRule type="containsText" dxfId="4" priority="1" operator="containsText" text="OTHER">
      <formula>NOT(ISERROR(SEARCH("OTHER",J11)))</formula>
    </cfRule>
    <cfRule type="containsText" dxfId="3" priority="2" operator="containsText" text="ESTIMATED">
      <formula>NOT(ISERROR(SEARCH("ESTIMATED",J11)))</formula>
    </cfRule>
    <cfRule type="containsText" dxfId="2" priority="3" operator="containsText" text="REQUESTED">
      <formula>NOT(ISERROR(SEARCH("REQUESTED",J11)))</formula>
    </cfRule>
    <cfRule type="containsText" dxfId="1" priority="4" operator="containsText" text="PLEDGED">
      <formula>NOT(ISERROR(SEARCH("PLEDGED",J11)))</formula>
    </cfRule>
    <cfRule type="containsText" dxfId="0" priority="5" operator="containsText" text="RECEIVED">
      <formula>NOT(ISERROR(SEARCH("RECEIVED",J11)))</formula>
    </cfRule>
  </conditionalFormatting>
  <dataValidations count="1">
    <dataValidation type="list" allowBlank="1" showInputMessage="1" showErrorMessage="1" sqref="J11:J23" xr:uid="{00000000-0002-0000-0000-000000000000}">
      <formula1>#REF!</formula1>
    </dataValidation>
  </dataValidations>
  <pageMargins left="0.25" right="0.25" top="0.25" bottom="0.25" header="0" footer="0"/>
  <pageSetup scale="73" fitToHeight="0" orientation="landscape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O18"/>
  <sheetViews>
    <sheetView topLeftCell="A4" zoomScaleNormal="100" workbookViewId="0">
      <selection activeCell="M6" sqref="M6"/>
    </sheetView>
  </sheetViews>
  <sheetFormatPr defaultRowHeight="15.75"/>
  <cols>
    <col min="2" max="2" width="18.5" customWidth="1"/>
    <col min="3" max="3" width="28.875" bestFit="1" customWidth="1"/>
    <col min="5" max="5" width="16" customWidth="1"/>
    <col min="6" max="6" width="7" bestFit="1" customWidth="1"/>
    <col min="7" max="7" width="12.875" customWidth="1"/>
    <col min="8" max="8" width="6.125" bestFit="1" customWidth="1"/>
    <col min="9" max="9" width="11.375" bestFit="1" customWidth="1"/>
    <col min="10" max="10" width="7" bestFit="1" customWidth="1"/>
    <col min="11" max="11" width="11.625" customWidth="1"/>
    <col min="12" max="12" width="7" bestFit="1" customWidth="1"/>
    <col min="13" max="13" width="11.625" customWidth="1"/>
  </cols>
  <sheetData>
    <row r="2" spans="2:15" ht="105" customHeight="1"/>
    <row r="3" spans="2:15" hidden="1"/>
    <row r="4" spans="2:15">
      <c r="B4" s="29" t="s">
        <v>15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2:15" ht="27">
      <c r="B5" s="22" t="s">
        <v>26</v>
      </c>
      <c r="C5" s="22" t="s">
        <v>16</v>
      </c>
      <c r="D5" s="22" t="s">
        <v>27</v>
      </c>
      <c r="E5" s="22" t="s">
        <v>28</v>
      </c>
      <c r="F5" s="22" t="s">
        <v>34</v>
      </c>
      <c r="G5" s="22" t="s">
        <v>29</v>
      </c>
      <c r="H5" s="22" t="s">
        <v>18</v>
      </c>
      <c r="I5" s="22" t="s">
        <v>30</v>
      </c>
      <c r="J5" s="22" t="s">
        <v>19</v>
      </c>
      <c r="K5" s="22" t="s">
        <v>31</v>
      </c>
      <c r="L5" s="22" t="s">
        <v>25</v>
      </c>
      <c r="M5" s="22" t="s">
        <v>32</v>
      </c>
      <c r="N5" s="4" t="s">
        <v>6</v>
      </c>
      <c r="O5" s="4" t="s">
        <v>7</v>
      </c>
    </row>
    <row r="6" spans="2:15">
      <c r="B6" s="5"/>
      <c r="C6" s="6"/>
      <c r="D6" s="9">
        <v>15</v>
      </c>
      <c r="E6" s="6">
        <v>10</v>
      </c>
      <c r="F6" s="9">
        <f>D6*E6</f>
        <v>150</v>
      </c>
      <c r="G6" s="6">
        <v>5</v>
      </c>
      <c r="H6" s="9">
        <f>G6*D6</f>
        <v>75</v>
      </c>
      <c r="I6" s="6">
        <v>20</v>
      </c>
      <c r="J6" s="9">
        <f>I6*D6</f>
        <v>300</v>
      </c>
      <c r="K6" s="6">
        <v>10</v>
      </c>
      <c r="L6" s="9">
        <f>K6*D6</f>
        <v>150</v>
      </c>
      <c r="M6" s="6">
        <f>SUM(E6:K6)</f>
        <v>570</v>
      </c>
      <c r="N6" s="10">
        <f>F6+H6+J6+L6</f>
        <v>675</v>
      </c>
      <c r="O6" s="8">
        <f>N6/N18</f>
        <v>1</v>
      </c>
    </row>
    <row r="7" spans="2:15">
      <c r="B7" s="7"/>
      <c r="C7" s="6"/>
      <c r="D7" s="9"/>
      <c r="E7" s="6"/>
      <c r="F7" s="9"/>
      <c r="G7" s="6"/>
      <c r="H7" s="6"/>
      <c r="I7" s="6"/>
      <c r="J7" s="6"/>
      <c r="K7" s="6"/>
      <c r="L7" s="6"/>
      <c r="M7" s="6">
        <f t="shared" ref="M7:M17" si="0">SUM(E7:K7)</f>
        <v>0</v>
      </c>
      <c r="N7" s="10">
        <f t="shared" ref="N7:N17" si="1">M7*D7</f>
        <v>0</v>
      </c>
      <c r="O7" s="8">
        <f>N7/N18</f>
        <v>0</v>
      </c>
    </row>
    <row r="8" spans="2:15">
      <c r="B8" s="7"/>
      <c r="C8" s="6"/>
      <c r="D8" s="9"/>
      <c r="E8" s="6"/>
      <c r="F8" s="9"/>
      <c r="G8" s="6"/>
      <c r="H8" s="6"/>
      <c r="I8" s="6"/>
      <c r="J8" s="6"/>
      <c r="K8" s="6"/>
      <c r="L8" s="6"/>
      <c r="M8" s="6">
        <f t="shared" si="0"/>
        <v>0</v>
      </c>
      <c r="N8" s="10">
        <f t="shared" si="1"/>
        <v>0</v>
      </c>
      <c r="O8" s="8">
        <f>N8/N18</f>
        <v>0</v>
      </c>
    </row>
    <row r="9" spans="2:15">
      <c r="B9" s="7"/>
      <c r="C9" s="6"/>
      <c r="D9" s="9"/>
      <c r="E9" s="6"/>
      <c r="F9" s="9"/>
      <c r="G9" s="6"/>
      <c r="H9" s="6"/>
      <c r="I9" s="6"/>
      <c r="J9" s="6"/>
      <c r="K9" s="6"/>
      <c r="L9" s="6"/>
      <c r="M9" s="6">
        <f t="shared" si="0"/>
        <v>0</v>
      </c>
      <c r="N9" s="10">
        <f t="shared" si="1"/>
        <v>0</v>
      </c>
      <c r="O9" s="8">
        <f>N9/N18</f>
        <v>0</v>
      </c>
    </row>
    <row r="10" spans="2:15">
      <c r="B10" s="7"/>
      <c r="C10" s="6"/>
      <c r="D10" s="9"/>
      <c r="E10" s="6"/>
      <c r="F10" s="9"/>
      <c r="G10" s="6"/>
      <c r="H10" s="6"/>
      <c r="I10" s="6"/>
      <c r="J10" s="6"/>
      <c r="K10" s="6"/>
      <c r="L10" s="6"/>
      <c r="M10" s="6">
        <f t="shared" si="0"/>
        <v>0</v>
      </c>
      <c r="N10" s="10">
        <f t="shared" si="1"/>
        <v>0</v>
      </c>
      <c r="O10" s="8">
        <f>N10/N18</f>
        <v>0</v>
      </c>
    </row>
    <row r="11" spans="2:15">
      <c r="B11" s="7"/>
      <c r="C11" s="6"/>
      <c r="D11" s="9"/>
      <c r="E11" s="6"/>
      <c r="F11" s="9"/>
      <c r="G11" s="6"/>
      <c r="H11" s="6"/>
      <c r="I11" s="6"/>
      <c r="J11" s="6"/>
      <c r="K11" s="6"/>
      <c r="L11" s="6"/>
      <c r="M11" s="6">
        <f t="shared" si="0"/>
        <v>0</v>
      </c>
      <c r="N11" s="10">
        <f t="shared" si="1"/>
        <v>0</v>
      </c>
      <c r="O11" s="8">
        <f>N11/N18</f>
        <v>0</v>
      </c>
    </row>
    <row r="12" spans="2:15">
      <c r="B12" s="7"/>
      <c r="C12" s="6"/>
      <c r="D12" s="9"/>
      <c r="E12" s="6"/>
      <c r="F12" s="9"/>
      <c r="G12" s="6"/>
      <c r="H12" s="6"/>
      <c r="I12" s="6"/>
      <c r="J12" s="6"/>
      <c r="K12" s="6"/>
      <c r="L12" s="6"/>
      <c r="M12" s="6">
        <f t="shared" si="0"/>
        <v>0</v>
      </c>
      <c r="N12" s="10">
        <f t="shared" si="1"/>
        <v>0</v>
      </c>
      <c r="O12" s="8">
        <f>N12/N18</f>
        <v>0</v>
      </c>
    </row>
    <row r="13" spans="2:15">
      <c r="B13" s="7"/>
      <c r="C13" s="6"/>
      <c r="D13" s="9"/>
      <c r="E13" s="6"/>
      <c r="F13" s="9"/>
      <c r="G13" s="6"/>
      <c r="H13" s="6"/>
      <c r="I13" s="6"/>
      <c r="J13" s="6"/>
      <c r="K13" s="6"/>
      <c r="L13" s="6"/>
      <c r="M13" s="6">
        <f t="shared" si="0"/>
        <v>0</v>
      </c>
      <c r="N13" s="10">
        <f t="shared" si="1"/>
        <v>0</v>
      </c>
      <c r="O13" s="8">
        <f>N13/N18</f>
        <v>0</v>
      </c>
    </row>
    <row r="14" spans="2:15">
      <c r="B14" s="7"/>
      <c r="C14" s="6"/>
      <c r="D14" s="9"/>
      <c r="E14" s="6"/>
      <c r="F14" s="9"/>
      <c r="G14" s="6"/>
      <c r="H14" s="6"/>
      <c r="I14" s="6"/>
      <c r="J14" s="6"/>
      <c r="K14" s="6"/>
      <c r="L14" s="6"/>
      <c r="M14" s="6">
        <f t="shared" si="0"/>
        <v>0</v>
      </c>
      <c r="N14" s="10">
        <f t="shared" si="1"/>
        <v>0</v>
      </c>
      <c r="O14" s="8">
        <f>N14/N18</f>
        <v>0</v>
      </c>
    </row>
    <row r="15" spans="2:15">
      <c r="B15" s="7"/>
      <c r="C15" s="6"/>
      <c r="D15" s="9"/>
      <c r="E15" s="6"/>
      <c r="F15" s="9"/>
      <c r="G15" s="6"/>
      <c r="H15" s="6"/>
      <c r="I15" s="6"/>
      <c r="J15" s="6"/>
      <c r="K15" s="6"/>
      <c r="L15" s="6"/>
      <c r="M15" s="6">
        <f t="shared" si="0"/>
        <v>0</v>
      </c>
      <c r="N15" s="10">
        <f t="shared" si="1"/>
        <v>0</v>
      </c>
      <c r="O15" s="8">
        <f>N15/N18</f>
        <v>0</v>
      </c>
    </row>
    <row r="16" spans="2:15">
      <c r="B16" s="7"/>
      <c r="C16" s="6"/>
      <c r="D16" s="9"/>
      <c r="E16" s="6"/>
      <c r="F16" s="9"/>
      <c r="G16" s="6"/>
      <c r="H16" s="6"/>
      <c r="I16" s="6"/>
      <c r="J16" s="6"/>
      <c r="K16" s="6"/>
      <c r="L16" s="6"/>
      <c r="M16" s="6">
        <f t="shared" si="0"/>
        <v>0</v>
      </c>
      <c r="N16" s="10">
        <f t="shared" si="1"/>
        <v>0</v>
      </c>
      <c r="O16" s="8">
        <f>N16/N18</f>
        <v>0</v>
      </c>
    </row>
    <row r="17" spans="2:15">
      <c r="B17" s="7"/>
      <c r="C17" s="6"/>
      <c r="D17" s="9"/>
      <c r="E17" s="6"/>
      <c r="F17" s="9"/>
      <c r="G17" s="6"/>
      <c r="H17" s="6"/>
      <c r="I17" s="6"/>
      <c r="J17" s="6"/>
      <c r="K17" s="6"/>
      <c r="L17" s="6"/>
      <c r="M17" s="6">
        <f t="shared" si="0"/>
        <v>0</v>
      </c>
      <c r="N17" s="10">
        <f t="shared" si="1"/>
        <v>0</v>
      </c>
      <c r="O17" s="8">
        <f>N17/N18</f>
        <v>0</v>
      </c>
    </row>
    <row r="18" spans="2:15">
      <c r="B18" s="21"/>
      <c r="C18" s="19" t="s">
        <v>20</v>
      </c>
      <c r="D18" s="19"/>
      <c r="E18" s="23">
        <f t="shared" ref="E18:O18" si="2">SUM(E6:E17)</f>
        <v>10</v>
      </c>
      <c r="F18" s="24">
        <f t="shared" si="2"/>
        <v>150</v>
      </c>
      <c r="G18" s="23">
        <f t="shared" si="2"/>
        <v>5</v>
      </c>
      <c r="H18" s="24">
        <f t="shared" si="2"/>
        <v>75</v>
      </c>
      <c r="I18" s="23">
        <f t="shared" si="2"/>
        <v>20</v>
      </c>
      <c r="J18" s="24">
        <f t="shared" si="2"/>
        <v>300</v>
      </c>
      <c r="K18" s="23">
        <f t="shared" si="2"/>
        <v>10</v>
      </c>
      <c r="L18" s="24">
        <f t="shared" si="2"/>
        <v>150</v>
      </c>
      <c r="M18" s="23">
        <f t="shared" si="2"/>
        <v>570</v>
      </c>
      <c r="N18" s="12">
        <f t="shared" si="2"/>
        <v>675</v>
      </c>
      <c r="O18" s="18">
        <f t="shared" si="2"/>
        <v>1</v>
      </c>
    </row>
  </sheetData>
  <mergeCells count="1">
    <mergeCell ref="B4:O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17"/>
  <sheetViews>
    <sheetView zoomScale="115" zoomScaleNormal="115" workbookViewId="0">
      <selection activeCell="F7" sqref="F7"/>
    </sheetView>
  </sheetViews>
  <sheetFormatPr defaultRowHeight="15.75"/>
  <cols>
    <col min="2" max="2" width="12.625" bestFit="1" customWidth="1"/>
    <col min="3" max="3" width="29.5" bestFit="1" customWidth="1"/>
    <col min="4" max="4" width="12.125" bestFit="1" customWidth="1"/>
    <col min="5" max="5" width="9.75" bestFit="1" customWidth="1"/>
    <col min="6" max="6" width="14.25" bestFit="1" customWidth="1"/>
    <col min="7" max="7" width="29.25" customWidth="1"/>
  </cols>
  <sheetData>
    <row r="2" spans="2:8" ht="111.75" customHeight="1"/>
    <row r="3" spans="2:8">
      <c r="B3" s="29" t="s">
        <v>37</v>
      </c>
      <c r="C3" s="29"/>
      <c r="D3" s="29"/>
      <c r="E3" s="29"/>
      <c r="F3" s="29"/>
      <c r="G3" s="29"/>
      <c r="H3" s="29"/>
    </row>
    <row r="4" spans="2:8">
      <c r="B4" s="4" t="s">
        <v>21</v>
      </c>
      <c r="C4" s="4" t="s">
        <v>22</v>
      </c>
      <c r="D4" s="4" t="s">
        <v>24</v>
      </c>
      <c r="E4" s="4" t="s">
        <v>23</v>
      </c>
      <c r="F4" s="4" t="s">
        <v>39</v>
      </c>
      <c r="G4" s="4" t="s">
        <v>36</v>
      </c>
      <c r="H4" s="4" t="s">
        <v>6</v>
      </c>
    </row>
    <row r="5" spans="2:8">
      <c r="B5" s="5" t="s">
        <v>35</v>
      </c>
      <c r="C5" s="6" t="s">
        <v>40</v>
      </c>
      <c r="D5" s="26">
        <v>5</v>
      </c>
      <c r="E5" s="9">
        <v>600</v>
      </c>
      <c r="F5" s="9" t="s">
        <v>17</v>
      </c>
      <c r="G5" s="27"/>
      <c r="H5" s="10">
        <f>D5*E5</f>
        <v>3000</v>
      </c>
    </row>
    <row r="6" spans="2:8">
      <c r="B6" s="7"/>
      <c r="C6" s="6"/>
      <c r="D6" s="9"/>
      <c r="E6" s="9"/>
      <c r="F6" s="9"/>
      <c r="G6" s="25"/>
      <c r="H6" s="10">
        <f t="shared" ref="H6:H16" si="0">D6*E6</f>
        <v>0</v>
      </c>
    </row>
    <row r="7" spans="2:8">
      <c r="B7" s="7"/>
      <c r="C7" s="6"/>
      <c r="D7" s="9"/>
      <c r="E7" s="9"/>
      <c r="F7" s="9"/>
      <c r="G7" s="25"/>
      <c r="H7" s="10">
        <f t="shared" si="0"/>
        <v>0</v>
      </c>
    </row>
    <row r="8" spans="2:8">
      <c r="B8" s="7"/>
      <c r="C8" s="6"/>
      <c r="D8" s="9"/>
      <c r="E8" s="9"/>
      <c r="F8" s="9"/>
      <c r="G8" s="25"/>
      <c r="H8" s="10">
        <f t="shared" si="0"/>
        <v>0</v>
      </c>
    </row>
    <row r="9" spans="2:8">
      <c r="B9" s="7"/>
      <c r="C9" s="6"/>
      <c r="D9" s="9"/>
      <c r="E9" s="9"/>
      <c r="F9" s="9"/>
      <c r="G9" s="25"/>
      <c r="H9" s="10">
        <f t="shared" si="0"/>
        <v>0</v>
      </c>
    </row>
    <row r="10" spans="2:8">
      <c r="B10" s="7"/>
      <c r="C10" s="6"/>
      <c r="D10" s="9"/>
      <c r="E10" s="9"/>
      <c r="F10" s="9"/>
      <c r="G10" s="25"/>
      <c r="H10" s="10">
        <f t="shared" si="0"/>
        <v>0</v>
      </c>
    </row>
    <row r="11" spans="2:8">
      <c r="B11" s="7"/>
      <c r="C11" s="6"/>
      <c r="D11" s="9"/>
      <c r="E11" s="9"/>
      <c r="F11" s="9"/>
      <c r="G11" s="25"/>
      <c r="H11" s="10">
        <f t="shared" si="0"/>
        <v>0</v>
      </c>
    </row>
    <row r="12" spans="2:8">
      <c r="B12" s="7"/>
      <c r="C12" s="6"/>
      <c r="D12" s="9"/>
      <c r="E12" s="9"/>
      <c r="F12" s="9"/>
      <c r="G12" s="25"/>
      <c r="H12" s="10">
        <f t="shared" si="0"/>
        <v>0</v>
      </c>
    </row>
    <row r="13" spans="2:8">
      <c r="B13" s="7"/>
      <c r="C13" s="6"/>
      <c r="D13" s="9"/>
      <c r="E13" s="9"/>
      <c r="F13" s="9"/>
      <c r="G13" s="25"/>
      <c r="H13" s="10">
        <f t="shared" si="0"/>
        <v>0</v>
      </c>
    </row>
    <row r="14" spans="2:8">
      <c r="B14" s="7"/>
      <c r="C14" s="6"/>
      <c r="D14" s="9"/>
      <c r="E14" s="9"/>
      <c r="F14" s="9"/>
      <c r="G14" s="25"/>
      <c r="H14" s="10">
        <f t="shared" si="0"/>
        <v>0</v>
      </c>
    </row>
    <row r="15" spans="2:8">
      <c r="B15" s="7"/>
      <c r="C15" s="6"/>
      <c r="D15" s="9"/>
      <c r="E15" s="9"/>
      <c r="F15" s="9"/>
      <c r="G15" s="25"/>
      <c r="H15" s="10">
        <f t="shared" si="0"/>
        <v>0</v>
      </c>
    </row>
    <row r="16" spans="2:8">
      <c r="B16" s="7"/>
      <c r="C16" s="6"/>
      <c r="D16" s="9"/>
      <c r="E16" s="9"/>
      <c r="F16" s="9"/>
      <c r="G16" s="25"/>
      <c r="H16" s="10">
        <f t="shared" si="0"/>
        <v>0</v>
      </c>
    </row>
    <row r="17" spans="2:8">
      <c r="B17" s="21"/>
      <c r="C17" s="39" t="s">
        <v>20</v>
      </c>
      <c r="D17" s="40"/>
      <c r="E17" s="11">
        <f>SUM(E5:E16)</f>
        <v>600</v>
      </c>
      <c r="F17" s="11"/>
      <c r="G17" s="11"/>
      <c r="H17" s="12">
        <f>SUM(H5:H16)</f>
        <v>3000</v>
      </c>
    </row>
  </sheetData>
  <mergeCells count="2">
    <mergeCell ref="B3:H3"/>
    <mergeCell ref="C17:D1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17"/>
  <sheetViews>
    <sheetView topLeftCell="A4" workbookViewId="0">
      <selection activeCell="C10" sqref="C10"/>
    </sheetView>
  </sheetViews>
  <sheetFormatPr defaultRowHeight="15.75"/>
  <cols>
    <col min="2" max="2" width="12.625" bestFit="1" customWidth="1"/>
    <col min="3" max="3" width="29.5" bestFit="1" customWidth="1"/>
    <col min="4" max="4" width="14.75" bestFit="1" customWidth="1"/>
    <col min="5" max="5" width="9.75" bestFit="1" customWidth="1"/>
  </cols>
  <sheetData>
    <row r="2" spans="2:7" ht="88.5" customHeight="1"/>
    <row r="3" spans="2:7">
      <c r="B3" s="29" t="s">
        <v>47</v>
      </c>
      <c r="C3" s="29"/>
      <c r="D3" s="29"/>
      <c r="E3" s="29"/>
      <c r="F3" s="29"/>
      <c r="G3" s="29"/>
    </row>
    <row r="4" spans="2:7">
      <c r="B4" s="4" t="s">
        <v>21</v>
      </c>
      <c r="C4" s="4" t="s">
        <v>49</v>
      </c>
      <c r="D4" s="4" t="s">
        <v>43</v>
      </c>
      <c r="E4" s="4" t="s">
        <v>44</v>
      </c>
      <c r="F4" s="4" t="s">
        <v>39</v>
      </c>
      <c r="G4" s="4" t="s">
        <v>6</v>
      </c>
    </row>
    <row r="5" spans="2:7">
      <c r="B5" s="5" t="s">
        <v>41</v>
      </c>
      <c r="C5" s="6" t="s">
        <v>42</v>
      </c>
      <c r="D5" s="26">
        <v>2</v>
      </c>
      <c r="E5" s="9">
        <v>600</v>
      </c>
      <c r="F5" s="9" t="s">
        <v>17</v>
      </c>
      <c r="G5" s="10">
        <f>D5*E5</f>
        <v>1200</v>
      </c>
    </row>
    <row r="6" spans="2:7">
      <c r="B6" s="7" t="s">
        <v>61</v>
      </c>
      <c r="C6" s="6"/>
      <c r="D6" s="26">
        <v>1</v>
      </c>
      <c r="E6" s="9">
        <v>20</v>
      </c>
      <c r="F6" s="9" t="s">
        <v>18</v>
      </c>
      <c r="G6" s="10">
        <f t="shared" ref="G6:G16" si="0">D6*E6</f>
        <v>20</v>
      </c>
    </row>
    <row r="7" spans="2:7">
      <c r="B7" s="7" t="s">
        <v>45</v>
      </c>
      <c r="C7" s="6"/>
      <c r="D7" s="26"/>
      <c r="E7" s="9"/>
      <c r="F7" s="9"/>
      <c r="G7" s="10">
        <f t="shared" si="0"/>
        <v>0</v>
      </c>
    </row>
    <row r="8" spans="2:7">
      <c r="B8" s="7" t="s">
        <v>46</v>
      </c>
      <c r="C8" s="6"/>
      <c r="D8" s="26"/>
      <c r="E8" s="9"/>
      <c r="F8" s="9"/>
      <c r="G8" s="10">
        <f t="shared" si="0"/>
        <v>0</v>
      </c>
    </row>
    <row r="9" spans="2:7">
      <c r="B9" s="7" t="s">
        <v>60</v>
      </c>
      <c r="C9" s="6"/>
      <c r="D9" s="26"/>
      <c r="E9" s="9"/>
      <c r="F9" s="9"/>
      <c r="G9" s="10">
        <f t="shared" si="0"/>
        <v>0</v>
      </c>
    </row>
    <row r="10" spans="2:7">
      <c r="B10" s="7"/>
      <c r="C10" s="6"/>
      <c r="D10" s="26"/>
      <c r="E10" s="9"/>
      <c r="F10" s="9"/>
      <c r="G10" s="10">
        <f t="shared" si="0"/>
        <v>0</v>
      </c>
    </row>
    <row r="11" spans="2:7">
      <c r="B11" s="7"/>
      <c r="C11" s="6"/>
      <c r="D11" s="26"/>
      <c r="E11" s="9"/>
      <c r="F11" s="9"/>
      <c r="G11" s="10">
        <f t="shared" si="0"/>
        <v>0</v>
      </c>
    </row>
    <row r="12" spans="2:7">
      <c r="B12" s="7"/>
      <c r="C12" s="6"/>
      <c r="D12" s="26"/>
      <c r="E12" s="9"/>
      <c r="F12" s="9"/>
      <c r="G12" s="10">
        <f t="shared" si="0"/>
        <v>0</v>
      </c>
    </row>
    <row r="13" spans="2:7">
      <c r="B13" s="7"/>
      <c r="C13" s="6"/>
      <c r="D13" s="26"/>
      <c r="E13" s="9"/>
      <c r="F13" s="9"/>
      <c r="G13" s="10">
        <f t="shared" si="0"/>
        <v>0</v>
      </c>
    </row>
    <row r="14" spans="2:7">
      <c r="B14" s="7"/>
      <c r="C14" s="6"/>
      <c r="D14" s="26"/>
      <c r="E14" s="9"/>
      <c r="F14" s="9"/>
      <c r="G14" s="10">
        <f t="shared" si="0"/>
        <v>0</v>
      </c>
    </row>
    <row r="15" spans="2:7">
      <c r="B15" s="7"/>
      <c r="C15" s="6"/>
      <c r="D15" s="26"/>
      <c r="E15" s="9"/>
      <c r="F15" s="9"/>
      <c r="G15" s="10">
        <f t="shared" si="0"/>
        <v>0</v>
      </c>
    </row>
    <row r="16" spans="2:7">
      <c r="B16" s="7"/>
      <c r="C16" s="6"/>
      <c r="D16" s="26"/>
      <c r="E16" s="9"/>
      <c r="F16" s="9"/>
      <c r="G16" s="10">
        <f t="shared" si="0"/>
        <v>0</v>
      </c>
    </row>
    <row r="17" spans="2:7">
      <c r="B17" s="21"/>
      <c r="C17" s="39" t="s">
        <v>20</v>
      </c>
      <c r="D17" s="40"/>
      <c r="E17" s="11">
        <f>SUM(E5:E16)</f>
        <v>620</v>
      </c>
      <c r="F17" s="11"/>
      <c r="G17" s="12">
        <f>SUM(G5:G16)</f>
        <v>1220</v>
      </c>
    </row>
  </sheetData>
  <mergeCells count="2">
    <mergeCell ref="B3:G3"/>
    <mergeCell ref="C17:D1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F17"/>
  <sheetViews>
    <sheetView workbookViewId="0">
      <selection activeCell="K19" sqref="K19"/>
    </sheetView>
  </sheetViews>
  <sheetFormatPr defaultRowHeight="15.75"/>
  <cols>
    <col min="2" max="2" width="38.25" bestFit="1" customWidth="1"/>
    <col min="3" max="3" width="44.625" customWidth="1"/>
    <col min="4" max="4" width="11.625" bestFit="1" customWidth="1"/>
  </cols>
  <sheetData>
    <row r="2" spans="2:6" ht="111.75" customHeight="1"/>
    <row r="3" spans="2:6">
      <c r="B3" s="29" t="s">
        <v>47</v>
      </c>
      <c r="C3" s="29"/>
      <c r="D3" s="29"/>
      <c r="E3" s="29"/>
      <c r="F3" s="29"/>
    </row>
    <row r="4" spans="2:6">
      <c r="B4" s="4" t="s">
        <v>21</v>
      </c>
      <c r="C4" s="4" t="s">
        <v>49</v>
      </c>
      <c r="D4" s="4" t="s">
        <v>55</v>
      </c>
      <c r="E4" s="4" t="s">
        <v>39</v>
      </c>
      <c r="F4" s="4" t="s">
        <v>6</v>
      </c>
    </row>
    <row r="5" spans="2:6">
      <c r="B5" s="5" t="s">
        <v>48</v>
      </c>
      <c r="C5" s="6" t="s">
        <v>54</v>
      </c>
      <c r="D5" s="9">
        <v>800</v>
      </c>
      <c r="E5" s="9" t="s">
        <v>18</v>
      </c>
      <c r="F5" s="10">
        <f>D5</f>
        <v>800</v>
      </c>
    </row>
    <row r="6" spans="2:6">
      <c r="B6" s="7" t="s">
        <v>50</v>
      </c>
      <c r="C6" s="6" t="s">
        <v>56</v>
      </c>
      <c r="D6" s="9">
        <f>3*70</f>
        <v>210</v>
      </c>
      <c r="E6" s="9" t="s">
        <v>18</v>
      </c>
      <c r="F6" s="10">
        <f t="shared" ref="F6:F16" si="0">D6</f>
        <v>210</v>
      </c>
    </row>
    <row r="7" spans="2:6">
      <c r="B7" s="7" t="s">
        <v>51</v>
      </c>
      <c r="C7" s="6"/>
      <c r="D7" s="9"/>
      <c r="E7" s="9"/>
      <c r="F7" s="10">
        <f t="shared" si="0"/>
        <v>0</v>
      </c>
    </row>
    <row r="8" spans="2:6">
      <c r="B8" s="7" t="s">
        <v>52</v>
      </c>
      <c r="C8" s="6"/>
      <c r="D8" s="9"/>
      <c r="E8" s="9"/>
      <c r="F8" s="10">
        <f t="shared" si="0"/>
        <v>0</v>
      </c>
    </row>
    <row r="9" spans="2:6">
      <c r="B9" s="7" t="s">
        <v>53</v>
      </c>
      <c r="C9" s="6"/>
      <c r="D9" s="9"/>
      <c r="E9" s="9"/>
      <c r="F9" s="10">
        <f t="shared" si="0"/>
        <v>0</v>
      </c>
    </row>
    <row r="10" spans="2:6">
      <c r="B10" s="7"/>
      <c r="C10" s="6"/>
      <c r="D10" s="9"/>
      <c r="E10" s="9"/>
      <c r="F10" s="10">
        <f t="shared" si="0"/>
        <v>0</v>
      </c>
    </row>
    <row r="11" spans="2:6">
      <c r="B11" s="7"/>
      <c r="C11" s="6"/>
      <c r="D11" s="9"/>
      <c r="E11" s="9"/>
      <c r="F11" s="10">
        <f t="shared" si="0"/>
        <v>0</v>
      </c>
    </row>
    <row r="12" spans="2:6">
      <c r="B12" s="7"/>
      <c r="C12" s="6"/>
      <c r="D12" s="9"/>
      <c r="E12" s="9"/>
      <c r="F12" s="10">
        <f t="shared" si="0"/>
        <v>0</v>
      </c>
    </row>
    <row r="13" spans="2:6">
      <c r="B13" s="7"/>
      <c r="C13" s="6"/>
      <c r="D13" s="9"/>
      <c r="E13" s="9"/>
      <c r="F13" s="10">
        <f t="shared" si="0"/>
        <v>0</v>
      </c>
    </row>
    <row r="14" spans="2:6">
      <c r="B14" s="7"/>
      <c r="C14" s="6"/>
      <c r="D14" s="9"/>
      <c r="E14" s="9"/>
      <c r="F14" s="10">
        <f t="shared" si="0"/>
        <v>0</v>
      </c>
    </row>
    <row r="15" spans="2:6">
      <c r="B15" s="7"/>
      <c r="C15" s="6"/>
      <c r="D15" s="9"/>
      <c r="E15" s="9"/>
      <c r="F15" s="10">
        <f t="shared" si="0"/>
        <v>0</v>
      </c>
    </row>
    <row r="16" spans="2:6">
      <c r="B16" s="7"/>
      <c r="C16" s="6"/>
      <c r="D16" s="9"/>
      <c r="E16" s="9"/>
      <c r="F16" s="10">
        <f t="shared" si="0"/>
        <v>0</v>
      </c>
    </row>
    <row r="17" spans="2:6">
      <c r="B17" s="21"/>
      <c r="C17" s="28" t="s">
        <v>20</v>
      </c>
      <c r="D17" s="11">
        <f>SUM(D5:D16)</f>
        <v>1010</v>
      </c>
      <c r="E17" s="11"/>
      <c r="F17" s="12">
        <f>SUM(F5:F16)</f>
        <v>1010</v>
      </c>
    </row>
  </sheetData>
  <mergeCells count="1">
    <mergeCell ref="B3: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Grant Proposal Budget</vt:lpstr>
      <vt:lpstr>Salary</vt:lpstr>
      <vt:lpstr>Equipment</vt:lpstr>
      <vt:lpstr>Operations</vt:lpstr>
      <vt:lpstr>Trainings</vt:lpstr>
      <vt:lpstr>'Grant Proposal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Katrina Menzigian</cp:lastModifiedBy>
  <dcterms:created xsi:type="dcterms:W3CDTF">2015-07-29T21:33:10Z</dcterms:created>
  <dcterms:modified xsi:type="dcterms:W3CDTF">2023-02-07T21:27:10Z</dcterms:modified>
</cp:coreProperties>
</file>